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<sst xmlns="http://schemas.openxmlformats.org/spreadsheetml/2006/main" count="37" uniqueCount="33">
  <si>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</si>
  <si>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</si>
  <si>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</si>
  <si>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</si>
  <si>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</si>
  <si>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</si>
  <si>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</si>
  <si>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</si>
  <si>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</si>
  <si>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</si>
  <si>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</si>
  <si>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</si>
  <si>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</si>
  <si>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</si>
  <si>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</si>
  <si>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</si>
  <si>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</si>
  <si>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</si>
  <si>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</si>
  <si>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</si>
  <si>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</si>
  <si>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</si>
  <si>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</si>
  <si>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</si>
  <si>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</si>
  <si>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рублей</t>
  </si>
  <si>
    <t>Дата 15.10.2019г.</t>
  </si>
  <si>
    <t>ед.</t>
  </si>
  <si>
    <t>Поставщик №1 исх.№б/н от 14.10.19г.</t>
  </si>
  <si>
    <t>Поставщик № 2 исх. № б/н от 08.10.19г.</t>
  </si>
  <si>
    <t>Поставщик №3 исх.б/н от 10.10.19г.</t>
  </si>
  <si>
    <t xml:space="preserve">Поставка автомобиля грузового бортового с крановой манипуляторной установкой </t>
  </si>
  <si>
    <t xml:space="preserve">Автомобиль грузовой бортовой с крановой манипуляторной установкой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</si>
</sst>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B9" sqref="B9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52.5" hidden="1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6" t="s">
        <v>19</v>
      </c>
      <c r="O4" s="87"/>
      <c r="P4" s="87"/>
      <c r="Q4" s="87"/>
      <c r="R4" s="67"/>
    </row>
    <row r="5" spans="1:18" ht="35.25" customHeight="1" x14ac:dyDescent="0.25">
      <c r="A5" s="24"/>
      <c r="B5" s="88" t="s">
        <v>31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35.25" customHeight="1" x14ac:dyDescent="0.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39" customHeight="1" x14ac:dyDescent="0.2">
      <c r="A7" s="78" t="s">
        <v>0</v>
      </c>
      <c r="B7" s="79" t="s">
        <v>11</v>
      </c>
      <c r="C7" s="80" t="s">
        <v>1</v>
      </c>
      <c r="D7" s="80" t="s">
        <v>2</v>
      </c>
      <c r="E7" s="82" t="s">
        <v>3</v>
      </c>
      <c r="F7" s="83"/>
      <c r="G7" s="84"/>
      <c r="H7" s="82" t="s">
        <v>6</v>
      </c>
      <c r="I7" s="83"/>
      <c r="J7" s="83"/>
      <c r="K7" s="97" t="s">
        <v>8</v>
      </c>
      <c r="L7" s="85" t="s">
        <v>14</v>
      </c>
      <c r="M7" s="85"/>
      <c r="N7" s="85"/>
      <c r="O7" s="93" t="s">
        <v>15</v>
      </c>
      <c r="P7" s="93"/>
      <c r="Q7" s="93"/>
      <c r="R7" s="93"/>
    </row>
    <row r="8" spans="1:18" ht="156" customHeight="1" x14ac:dyDescent="0.2">
      <c r="A8" s="78"/>
      <c r="B8" s="79"/>
      <c r="C8" s="81"/>
      <c r="D8" s="81"/>
      <c r="E8" s="41" t="s">
        <v>28</v>
      </c>
      <c r="F8" s="41" t="s">
        <v>29</v>
      </c>
      <c r="G8" s="41" t="s">
        <v>30</v>
      </c>
      <c r="H8" s="4" t="s">
        <v>7</v>
      </c>
      <c r="I8" s="4" t="s">
        <v>7</v>
      </c>
      <c r="J8" s="4" t="s">
        <v>7</v>
      </c>
      <c r="K8" s="98"/>
      <c r="L8" s="3" t="s">
        <v>9</v>
      </c>
      <c r="M8" s="3" t="s">
        <v>4</v>
      </c>
      <c r="N8" s="5" t="s">
        <v>5</v>
      </c>
      <c r="O8" s="25" t="s">
        <v>16</v>
      </c>
      <c r="P8" s="70" t="s">
        <v>22</v>
      </c>
      <c r="Q8" s="70" t="s">
        <v>21</v>
      </c>
      <c r="R8" s="48" t="s">
        <v>23</v>
      </c>
    </row>
    <row r="9" spans="1:18" s="66" customFormat="1" ht="124.5" customHeight="1" x14ac:dyDescent="0.2">
      <c r="A9" s="57">
        <v>1</v>
      </c>
      <c r="B9" s="75" t="s">
        <v>32</v>
      </c>
      <c r="C9" s="72" t="s">
        <v>27</v>
      </c>
      <c r="D9" s="58">
        <v>1</v>
      </c>
      <c r="E9" s="73">
        <v>4990000</v>
      </c>
      <c r="F9" s="74">
        <v>4925000</v>
      </c>
      <c r="G9" s="73">
        <v>4755270</v>
      </c>
      <c r="H9" s="59"/>
      <c r="I9" s="59"/>
      <c r="J9" s="59"/>
      <c r="K9" s="60"/>
      <c r="L9" s="61">
        <f t="shared" ref="L9" si="0">(E9+F9+G9)/3</f>
        <v>4890090</v>
      </c>
      <c r="M9" s="62">
        <f t="shared" ref="M9" si="1">SQRT(((SUM((POWER(E9-L9,2)),(POWER(F9-L9,2)),(POWER(G9-L9,2)))/(COLUMNS(E9:G9)-1))))</f>
        <v>121196.42857774317</v>
      </c>
      <c r="N9" s="62">
        <f t="shared" ref="N9" si="2">M9/L9*100</f>
        <v>2.4784089572532029</v>
      </c>
      <c r="O9" s="63">
        <f t="shared" ref="O9" si="3">((D9/3)*(SUM(E9:G9)))</f>
        <v>4890090</v>
      </c>
      <c r="P9" s="64">
        <f t="shared" ref="P9" si="4">O9/D9</f>
        <v>4890090</v>
      </c>
      <c r="Q9" s="63">
        <f t="shared" ref="Q9" si="5">ROUNDDOWN(P9,2)</f>
        <v>4890090</v>
      </c>
      <c r="R9" s="65">
        <f t="shared" ref="R9" si="6">Q9*D9</f>
        <v>4890090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9" t="s">
        <v>10</v>
      </c>
      <c r="P10" s="99"/>
      <c r="Q10" s="100"/>
      <c r="R10" s="23">
        <f>SUM(R9:R9)</f>
        <v>4890090</v>
      </c>
    </row>
    <row r="11" spans="1:18" s="6" customFormat="1" ht="35.25" customHeight="1" x14ac:dyDescent="0.25">
      <c r="A11" s="94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27"/>
      <c r="L11" s="30">
        <f>R10</f>
        <v>4890090</v>
      </c>
      <c r="M11" s="22" t="s">
        <v>25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69"/>
      <c r="F12" s="68"/>
      <c r="G12" s="68"/>
      <c r="H12" s="68"/>
      <c r="I12" s="68"/>
      <c r="J12" s="68"/>
      <c r="K12" s="27"/>
      <c r="L12" s="30">
        <v>4075075</v>
      </c>
      <c r="M12" s="22" t="s">
        <v>25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1"/>
      <c r="B13" s="71" t="s">
        <v>24</v>
      </c>
      <c r="C13" s="71"/>
      <c r="D13" s="71"/>
      <c r="E13" s="69"/>
      <c r="F13" s="71"/>
      <c r="G13" s="71"/>
      <c r="H13" s="71"/>
      <c r="I13" s="71"/>
      <c r="J13" s="71"/>
      <c r="K13" s="27"/>
      <c r="L13" s="30">
        <v>815015</v>
      </c>
      <c r="M13" s="22" t="s">
        <v>25</v>
      </c>
      <c r="N13" s="51"/>
      <c r="O13" s="22"/>
      <c r="P13" s="22"/>
      <c r="Q13" s="22"/>
      <c r="R13" s="21"/>
    </row>
    <row r="14" spans="1:18" ht="52.5" customHeight="1" x14ac:dyDescent="0.2">
      <c r="A14" s="95" t="s">
        <v>12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35.25" customHeight="1" x14ac:dyDescent="0.2">
      <c r="A15" s="43"/>
      <c r="B15" s="95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90" t="s">
        <v>26</v>
      </c>
      <c r="C18" s="90"/>
      <c r="D18" s="90"/>
      <c r="E18" s="90"/>
      <c r="F18" s="90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5" customHeight="1" x14ac:dyDescent="0.25">
      <c r="A19" s="91"/>
      <c r="B19" s="91"/>
      <c r="C19" s="101"/>
      <c r="D19" s="101"/>
      <c r="E19" s="101"/>
      <c r="F19" s="101"/>
      <c r="L19" s="29"/>
      <c r="M19" s="8"/>
      <c r="N19" s="56"/>
      <c r="O19" s="8"/>
    </row>
    <row r="20" spans="1:17" s="7" customFormat="1" ht="15.75" hidden="1" x14ac:dyDescent="0.25">
      <c r="A20" s="92"/>
      <c r="B20" s="92"/>
      <c r="C20" s="92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2019-10-15T06:59:36Z</cp:lastPrinted>
  <dcterms:created xsi:type="dcterms:W3CDTF">2014-01-15T18:15:09Z</dcterms:created>
  <dcterms:modified xsi:type="dcterms:W3CDTF">2019-10-24T09:38:53Z</dcterms:modified>
</cp:coreProperties>
</file>